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orquemetersltd-my.sharepoint.com/personal/tsemere_torquemeters_com/Documents/"/>
    </mc:Choice>
  </mc:AlternateContent>
  <xr:revisionPtr revIDLastSave="0" documentId="14_{46F82684-FC18-4B50-8AA1-3AEFC8D15E10}" xr6:coauthVersionLast="47" xr6:coauthVersionMax="47" xr10:uidLastSave="{00000000-0000-0000-0000-000000000000}"/>
  <bookViews>
    <workbookView xWindow="1995" yWindow="-15870" windowWidth="25440" windowHeight="15390" xr2:uid="{5327B491-2DCD-4ABD-85C2-B6C8613427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9" i="1" l="1"/>
  <c r="C12" i="1"/>
  <c r="C14" i="1" s="1"/>
  <c r="C8" i="1"/>
</calcChain>
</file>

<file path=xl/sharedStrings.xml><?xml version="1.0" encoding="utf-8"?>
<sst xmlns="http://schemas.openxmlformats.org/spreadsheetml/2006/main" count="22" uniqueCount="18">
  <si>
    <t>mm</t>
  </si>
  <si>
    <t>Torque</t>
  </si>
  <si>
    <t>Nm</t>
  </si>
  <si>
    <t>Contact length (L)</t>
  </si>
  <si>
    <t>Projected area</t>
  </si>
  <si>
    <t>Metric bolt size</t>
  </si>
  <si>
    <t>Number of bolts</t>
  </si>
  <si>
    <t>M10</t>
  </si>
  <si>
    <t>Shank Ø</t>
  </si>
  <si>
    <t>Pitch Circle Diameter</t>
  </si>
  <si>
    <t xml:space="preserve">N </t>
  </si>
  <si>
    <t>Bearing stress</t>
  </si>
  <si>
    <t>mm²</t>
  </si>
  <si>
    <t>Flange Material UTS</t>
  </si>
  <si>
    <t>Flange Material</t>
  </si>
  <si>
    <t>Flange Material Yield Strength</t>
  </si>
  <si>
    <t>MPa</t>
  </si>
  <si>
    <r>
      <t>F</t>
    </r>
    <r>
      <rPr>
        <vertAlign val="subscript"/>
        <sz val="11"/>
        <color rgb="FFFF0000"/>
        <rFont val="Calibri"/>
        <family val="2"/>
        <scheme val="minor"/>
      </rPr>
      <t>T</t>
    </r>
    <r>
      <rPr>
        <sz val="11"/>
        <color rgb="FFFF0000"/>
        <rFont val="Calibri"/>
        <family val="2"/>
        <scheme val="minor"/>
      </rPr>
      <t xml:space="preserve"> (Tangential Force)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</si>
</sst>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vertAlign val="subscript"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0" fillId="2" borderId="0" xfId="0" applyFill="1" applyAlignment="1">
      <alignment horizontal="right" vertical="center"/>
    </xf>
    <xf numFmtId="0" fontId="0" fillId="2" borderId="0" xfId="0" applyFill="1" applyAlignment="1">
      <alignment vertical="center"/>
    </xf>
    <xf numFmtId="0" fontId="0" fillId="2" borderId="1" xfId="0" applyFill="1" applyBorder="1"/>
    <xf numFmtId="0" fontId="0" fillId="2" borderId="1" xfId="0" applyFill="1" applyBorder="1" applyAlignment="1">
      <alignment horizontal="right" vertical="center"/>
    </xf>
    <xf numFmtId="0" fontId="0" fillId="2" borderId="1" xfId="0" applyFill="1" applyBorder="1" applyAlignment="1">
      <alignment vertical="center"/>
    </xf>
    <xf numFmtId="2" fontId="0" fillId="2" borderId="1" xfId="0" applyNumberFormat="1" applyFill="1" applyBorder="1" applyAlignment="1">
      <alignment horizontal="right" vertical="center"/>
    </xf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horizontal="right" vertical="center"/>
    </xf>
    <xf numFmtId="3" fontId="0" fillId="2" borderId="1" xfId="0" applyNumberFormat="1" applyFill="1" applyBorder="1" applyAlignment="1">
      <alignment horizontal="right" vertical="center"/>
    </xf>
    <xf numFmtId="0" fontId="1" fillId="2" borderId="1" xfId="0" applyFont="1" applyFill="1" applyBorder="1" applyAlignment="1">
      <alignment wrapText="1"/>
    </xf>
  </cellXfs>
  <cellStyles count="1">
    <cellStyle name="Normal" xfId="0" builtinId="0"/>
  </cellStyles>
  <dxfs count="2">
    <dxf>
      <fill>
        <patternFill>
          <bgColor rgb="FF00B05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78827</xdr:colOff>
      <xdr:row>1</xdr:row>
      <xdr:rowOff>89910</xdr:rowOff>
    </xdr:from>
    <xdr:to>
      <xdr:col>10</xdr:col>
      <xdr:colOff>236705</xdr:colOff>
      <xdr:row>14</xdr:row>
      <xdr:rowOff>131729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1BD71109-2E10-41FE-A4DC-A19C028B5E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25765" y="273841"/>
          <a:ext cx="3205878" cy="2442907"/>
        </a:xfrm>
        <a:prstGeom prst="rect">
          <a:avLst/>
        </a:prstGeom>
      </xdr:spPr>
    </xdr:pic>
    <xdr:clientData/>
  </xdr:twoCellAnchor>
  <xdr:twoCellAnchor>
    <xdr:from>
      <xdr:col>8</xdr:col>
      <xdr:colOff>268014</xdr:colOff>
      <xdr:row>7</xdr:row>
      <xdr:rowOff>26276</xdr:rowOff>
    </xdr:from>
    <xdr:to>
      <xdr:col>9</xdr:col>
      <xdr:colOff>131379</xdr:colOff>
      <xdr:row>11</xdr:row>
      <xdr:rowOff>215462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16B352DC-5319-43F2-8C60-1C75A110D9AF}"/>
            </a:ext>
          </a:extLst>
        </xdr:cNvPr>
        <xdr:cNvSpPr/>
      </xdr:nvSpPr>
      <xdr:spPr>
        <a:xfrm>
          <a:off x="5843752" y="1313793"/>
          <a:ext cx="472965" cy="924910"/>
        </a:xfrm>
        <a:prstGeom prst="rect">
          <a:avLst/>
        </a:prstGeom>
        <a:pattFill prst="narHorz">
          <a:fgClr>
            <a:schemeClr val="accent5">
              <a:lumMod val="40000"/>
              <a:lumOff val="60000"/>
            </a:schemeClr>
          </a:fgClr>
          <a:bgClr>
            <a:schemeClr val="bg1">
              <a:lumMod val="95000"/>
            </a:schemeClr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573565</xdr:colOff>
      <xdr:row>6</xdr:row>
      <xdr:rowOff>167555</xdr:rowOff>
    </xdr:from>
    <xdr:to>
      <xdr:col>12</xdr:col>
      <xdr:colOff>436930</xdr:colOff>
      <xdr:row>11</xdr:row>
      <xdr:rowOff>175033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969A68A5-9141-4CF0-BA30-8B3F3A0C4034}"/>
            </a:ext>
          </a:extLst>
        </xdr:cNvPr>
        <xdr:cNvSpPr/>
      </xdr:nvSpPr>
      <xdr:spPr>
        <a:xfrm>
          <a:off x="7979253" y="1253405"/>
          <a:ext cx="472965" cy="912353"/>
        </a:xfrm>
        <a:prstGeom prst="rect">
          <a:avLst/>
        </a:prstGeom>
        <a:pattFill prst="narHorz">
          <a:fgClr>
            <a:schemeClr val="accent5">
              <a:lumMod val="40000"/>
              <a:lumOff val="60000"/>
            </a:schemeClr>
          </a:fgClr>
          <a:bgClr>
            <a:schemeClr val="bg1">
              <a:lumMod val="95000"/>
            </a:schemeClr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115614</xdr:colOff>
      <xdr:row>3</xdr:row>
      <xdr:rowOff>5255</xdr:rowOff>
    </xdr:from>
    <xdr:to>
      <xdr:col>8</xdr:col>
      <xdr:colOff>231228</xdr:colOff>
      <xdr:row>4</xdr:row>
      <xdr:rowOff>105104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1EC6C893-16FA-4E7B-9113-CBFD7BBC1A72}"/>
            </a:ext>
          </a:extLst>
        </xdr:cNvPr>
        <xdr:cNvSpPr txBox="1"/>
      </xdr:nvSpPr>
      <xdr:spPr>
        <a:xfrm>
          <a:off x="5081752" y="557048"/>
          <a:ext cx="725214" cy="2837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900"/>
            <a:t>Flange A</a:t>
          </a:r>
        </a:p>
      </xdr:txBody>
    </xdr:sp>
    <xdr:clientData/>
  </xdr:twoCellAnchor>
  <xdr:twoCellAnchor>
    <xdr:from>
      <xdr:col>8</xdr:col>
      <xdr:colOff>436180</xdr:colOff>
      <xdr:row>3</xdr:row>
      <xdr:rowOff>0</xdr:rowOff>
    </xdr:from>
    <xdr:to>
      <xdr:col>9</xdr:col>
      <xdr:colOff>551794</xdr:colOff>
      <xdr:row>4</xdr:row>
      <xdr:rowOff>99849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62DB2D2C-1C9F-4B44-BE3F-41068C42981C}"/>
            </a:ext>
          </a:extLst>
        </xdr:cNvPr>
        <xdr:cNvSpPr txBox="1"/>
      </xdr:nvSpPr>
      <xdr:spPr>
        <a:xfrm>
          <a:off x="6011918" y="551793"/>
          <a:ext cx="725214" cy="2837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900"/>
            <a:t>Flange </a:t>
          </a:r>
          <a:r>
            <a:rPr lang="en-GB" sz="900" b="0"/>
            <a:t>B</a:t>
          </a:r>
        </a:p>
      </xdr:txBody>
    </xdr:sp>
    <xdr:clientData/>
  </xdr:twoCellAnchor>
  <xdr:twoCellAnchor>
    <xdr:from>
      <xdr:col>11</xdr:col>
      <xdr:colOff>581025</xdr:colOff>
      <xdr:row>7</xdr:row>
      <xdr:rowOff>56186</xdr:rowOff>
    </xdr:from>
    <xdr:to>
      <xdr:col>12</xdr:col>
      <xdr:colOff>433529</xdr:colOff>
      <xdr:row>7</xdr:row>
      <xdr:rowOff>56718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id="{FD5E1D2E-D19E-4F5B-90F7-2376E5380E83}"/>
            </a:ext>
          </a:extLst>
        </xdr:cNvPr>
        <xdr:cNvCxnSpPr/>
      </xdr:nvCxnSpPr>
      <xdr:spPr>
        <a:xfrm flipV="1">
          <a:off x="7986713" y="1323011"/>
          <a:ext cx="462104" cy="532"/>
        </a:xfrm>
        <a:prstGeom prst="straightConnector1">
          <a:avLst/>
        </a:prstGeom>
        <a:ln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48330</xdr:colOff>
      <xdr:row>7</xdr:row>
      <xdr:rowOff>41496</xdr:rowOff>
    </xdr:from>
    <xdr:to>
      <xdr:col>12</xdr:col>
      <xdr:colOff>426473</xdr:colOff>
      <xdr:row>8</xdr:row>
      <xdr:rowOff>140173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AA85E8EC-A94D-4253-BABB-4FA53CC9F80A}"/>
            </a:ext>
          </a:extLst>
        </xdr:cNvPr>
        <xdr:cNvSpPr txBox="1"/>
      </xdr:nvSpPr>
      <xdr:spPr>
        <a:xfrm>
          <a:off x="8063618" y="1308321"/>
          <a:ext cx="378143" cy="2796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050" b="1"/>
            <a:t>L</a:t>
          </a:r>
        </a:p>
      </xdr:txBody>
    </xdr:sp>
    <xdr:clientData/>
  </xdr:twoCellAnchor>
  <xdr:twoCellAnchor>
    <xdr:from>
      <xdr:col>11</xdr:col>
      <xdr:colOff>517904</xdr:colOff>
      <xdr:row>6</xdr:row>
      <xdr:rowOff>167955</xdr:rowOff>
    </xdr:from>
    <xdr:to>
      <xdr:col>11</xdr:col>
      <xdr:colOff>522258</xdr:colOff>
      <xdr:row>11</xdr:row>
      <xdr:rowOff>164773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id="{24BCF356-EEA7-4020-AA19-AE34770562A1}"/>
            </a:ext>
          </a:extLst>
        </xdr:cNvPr>
        <xdr:cNvCxnSpPr/>
      </xdr:nvCxnSpPr>
      <xdr:spPr>
        <a:xfrm flipV="1">
          <a:off x="7923592" y="1253805"/>
          <a:ext cx="4354" cy="901693"/>
        </a:xfrm>
        <a:prstGeom prst="straightConnector1">
          <a:avLst/>
        </a:prstGeom>
        <a:ln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131379</xdr:colOff>
      <xdr:row>9</xdr:row>
      <xdr:rowOff>96964</xdr:rowOff>
    </xdr:from>
    <xdr:to>
      <xdr:col>10</xdr:col>
      <xdr:colOff>552450</xdr:colOff>
      <xdr:row>9</xdr:row>
      <xdr:rowOff>120869</xdr:rowOff>
    </xdr:to>
    <xdr:cxnSp macro="">
      <xdr:nvCxnSpPr>
        <xdr:cNvPr id="23" name="Straight Arrow Connector 22">
          <a:extLst>
            <a:ext uri="{FF2B5EF4-FFF2-40B4-BE49-F238E27FC236}">
              <a16:creationId xmlns:a16="http://schemas.microsoft.com/office/drawing/2014/main" id="{052884B2-D62A-487F-8D1C-46636B2D855B}"/>
            </a:ext>
          </a:extLst>
        </xdr:cNvPr>
        <xdr:cNvCxnSpPr>
          <a:stCxn id="11" idx="3"/>
          <a:endCxn id="27" idx="1"/>
        </xdr:cNvCxnSpPr>
      </xdr:nvCxnSpPr>
      <xdr:spPr>
        <a:xfrm flipV="1">
          <a:off x="6317867" y="1725739"/>
          <a:ext cx="1030671" cy="23905"/>
        </a:xfrm>
        <a:prstGeom prst="straightConnector1">
          <a:avLst/>
        </a:prstGeom>
        <a:ln>
          <a:solidFill>
            <a:schemeClr val="tx1"/>
          </a:solidFill>
          <a:headEnd type="oval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562707</xdr:colOff>
      <xdr:row>5</xdr:row>
      <xdr:rowOff>134815</xdr:rowOff>
    </xdr:from>
    <xdr:to>
      <xdr:col>13</xdr:col>
      <xdr:colOff>209550</xdr:colOff>
      <xdr:row>11</xdr:row>
      <xdr:rowOff>328245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EE72836D-16B5-41E7-8426-3EDF8F224838}"/>
            </a:ext>
          </a:extLst>
        </xdr:cNvPr>
        <xdr:cNvSpPr/>
      </xdr:nvSpPr>
      <xdr:spPr>
        <a:xfrm>
          <a:off x="7358795" y="1039690"/>
          <a:ext cx="1475643" cy="127928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589991</xdr:colOff>
      <xdr:row>2</xdr:row>
      <xdr:rowOff>137160</xdr:rowOff>
    </xdr:from>
    <xdr:to>
      <xdr:col>13</xdr:col>
      <xdr:colOff>205740</xdr:colOff>
      <xdr:row>5</xdr:row>
      <xdr:rowOff>117231</xdr:rowOff>
    </xdr:to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6E2A1A31-0443-4267-A5D4-BFCFEDAF4BEA}"/>
            </a:ext>
          </a:extLst>
        </xdr:cNvPr>
        <xdr:cNvSpPr txBox="1"/>
      </xdr:nvSpPr>
      <xdr:spPr>
        <a:xfrm>
          <a:off x="7608011" y="502920"/>
          <a:ext cx="1444549" cy="5287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900" b="1"/>
            <a:t>Projected</a:t>
          </a:r>
          <a:r>
            <a:rPr lang="en-GB" sz="900" b="1" baseline="0"/>
            <a:t> area of bolt on flange</a:t>
          </a:r>
          <a:endParaRPr lang="en-GB" sz="900" b="1"/>
        </a:p>
      </xdr:txBody>
    </xdr:sp>
    <xdr:clientData/>
  </xdr:twoCellAnchor>
  <xdr:twoCellAnchor>
    <xdr:from>
      <xdr:col>10</xdr:col>
      <xdr:colOff>552450</xdr:colOff>
      <xdr:row>8</xdr:row>
      <xdr:rowOff>138113</xdr:rowOff>
    </xdr:from>
    <xdr:to>
      <xdr:col>12</xdr:col>
      <xdr:colOff>95250</xdr:colOff>
      <xdr:row>10</xdr:row>
      <xdr:rowOff>55815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D75FA421-3BF5-4F85-B9C0-94D8AD1BD27B}"/>
            </a:ext>
          </a:extLst>
        </xdr:cNvPr>
        <xdr:cNvSpPr txBox="1"/>
      </xdr:nvSpPr>
      <xdr:spPr>
        <a:xfrm>
          <a:off x="7348538" y="1585913"/>
          <a:ext cx="762000" cy="2796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050" b="1"/>
            <a:t>Shank</a:t>
          </a:r>
          <a:r>
            <a:rPr lang="en-GB" sz="1050" b="1" baseline="0"/>
            <a:t> Ø </a:t>
          </a:r>
          <a:endParaRPr lang="en-GB" sz="1050" b="1"/>
        </a:p>
      </xdr:txBody>
    </xdr:sp>
    <xdr:clientData/>
  </xdr:twoCellAnchor>
  <xdr:twoCellAnchor>
    <xdr:from>
      <xdr:col>7</xdr:col>
      <xdr:colOff>56591</xdr:colOff>
      <xdr:row>0</xdr:row>
      <xdr:rowOff>137161</xdr:rowOff>
    </xdr:from>
    <xdr:to>
      <xdr:col>8</xdr:col>
      <xdr:colOff>129540</xdr:colOff>
      <xdr:row>1</xdr:row>
      <xdr:rowOff>167641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9FD3C1BE-A9B5-4AB8-A7B2-3543DC61A218}"/>
            </a:ext>
          </a:extLst>
        </xdr:cNvPr>
        <xdr:cNvSpPr txBox="1"/>
      </xdr:nvSpPr>
      <xdr:spPr>
        <a:xfrm>
          <a:off x="5024831" y="137161"/>
          <a:ext cx="682549" cy="213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900" b="1">
              <a:solidFill>
                <a:srgbClr val="FF0000"/>
              </a:solidFill>
            </a:rPr>
            <a:t>DRIVER</a:t>
          </a:r>
        </a:p>
      </xdr:txBody>
    </xdr:sp>
    <xdr:clientData/>
  </xdr:twoCellAnchor>
  <xdr:twoCellAnchor>
    <xdr:from>
      <xdr:col>8</xdr:col>
      <xdr:colOff>346151</xdr:colOff>
      <xdr:row>0</xdr:row>
      <xdr:rowOff>137161</xdr:rowOff>
    </xdr:from>
    <xdr:to>
      <xdr:col>9</xdr:col>
      <xdr:colOff>419100</xdr:colOff>
      <xdr:row>1</xdr:row>
      <xdr:rowOff>167641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3F3F9E20-E296-4C94-9E08-6893807BDDEB}"/>
            </a:ext>
          </a:extLst>
        </xdr:cNvPr>
        <xdr:cNvSpPr txBox="1"/>
      </xdr:nvSpPr>
      <xdr:spPr>
        <a:xfrm>
          <a:off x="5923991" y="137161"/>
          <a:ext cx="682549" cy="213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900" b="1">
              <a:solidFill>
                <a:srgbClr val="FF0000"/>
              </a:solidFill>
            </a:rPr>
            <a:t>DRIVEN</a:t>
          </a:r>
        </a:p>
      </xdr:txBody>
    </xdr:sp>
    <xdr:clientData/>
  </xdr:twoCellAnchor>
  <xdr:twoCellAnchor>
    <xdr:from>
      <xdr:col>10</xdr:col>
      <xdr:colOff>464820</xdr:colOff>
      <xdr:row>16</xdr:row>
      <xdr:rowOff>114300</xdr:rowOff>
    </xdr:from>
    <xdr:to>
      <xdr:col>16</xdr:col>
      <xdr:colOff>22860</xdr:colOff>
      <xdr:row>27</xdr:row>
      <xdr:rowOff>15240</xdr:rowOff>
    </xdr:to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A603D59E-7436-4A6C-B754-659C4E0E51F8}"/>
            </a:ext>
          </a:extLst>
        </xdr:cNvPr>
        <xdr:cNvSpPr txBox="1"/>
      </xdr:nvSpPr>
      <xdr:spPr>
        <a:xfrm>
          <a:off x="8023860" y="3055620"/>
          <a:ext cx="3215640" cy="1912620"/>
        </a:xfrm>
        <a:prstGeom prst="rect">
          <a:avLst/>
        </a:prstGeom>
        <a:solidFill>
          <a:schemeClr val="bg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1" u="sng"/>
            <a:t>Note:</a:t>
          </a:r>
        </a:p>
        <a:p>
          <a:r>
            <a:rPr lang="en-GB" sz="1100" b="0" u="none"/>
            <a:t>1.</a:t>
          </a:r>
          <a:r>
            <a:rPr lang="en-GB" sz="1100" b="0" u="none" baseline="0"/>
            <a:t> Maximum bearing stress at maximum angular acceleration (</a:t>
          </a:r>
          <a:r>
            <a:rPr lang="el-GR" sz="1100" b="0" u="none" baseline="0"/>
            <a:t>α</a:t>
          </a:r>
          <a:r>
            <a:rPr lang="en-GB" sz="1100" b="0" u="none" baseline="0"/>
            <a:t>).</a:t>
          </a:r>
        </a:p>
        <a:p>
          <a:endParaRPr lang="en-GB" sz="1100" b="0" u="none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87FA5-F525-47B8-9129-6E91BB8EE94D}">
  <dimension ref="B2:D24"/>
  <sheetViews>
    <sheetView tabSelected="1" zoomScaleNormal="100" workbookViewId="0">
      <selection activeCell="H20" sqref="H20"/>
    </sheetView>
  </sheetViews>
  <sheetFormatPr defaultRowHeight="14.4" x14ac:dyDescent="0.3"/>
  <cols>
    <col min="1" max="1" width="8.88671875" style="1"/>
    <col min="2" max="2" width="26.6640625" style="1" customWidth="1"/>
    <col min="3" max="3" width="12.44140625" style="2" customWidth="1"/>
    <col min="4" max="4" width="8.88671875" style="3"/>
    <col min="5" max="16384" width="8.88671875" style="1"/>
  </cols>
  <sheetData>
    <row r="2" spans="2:4" x14ac:dyDescent="0.3">
      <c r="B2" s="4" t="s">
        <v>5</v>
      </c>
      <c r="C2" s="5" t="s">
        <v>7</v>
      </c>
      <c r="D2" s="6"/>
    </row>
    <row r="3" spans="2:4" x14ac:dyDescent="0.3">
      <c r="B3" s="4" t="s">
        <v>6</v>
      </c>
      <c r="C3" s="5">
        <v>4</v>
      </c>
      <c r="D3" s="6"/>
    </row>
    <row r="4" spans="2:4" x14ac:dyDescent="0.3">
      <c r="B4" s="4"/>
      <c r="C4" s="5"/>
      <c r="D4" s="6"/>
    </row>
    <row r="5" spans="2:4" x14ac:dyDescent="0.3">
      <c r="B5" s="4"/>
      <c r="C5" s="5"/>
      <c r="D5" s="6"/>
    </row>
    <row r="6" spans="2:4" x14ac:dyDescent="0.3">
      <c r="B6" s="4" t="s">
        <v>8</v>
      </c>
      <c r="C6" s="9">
        <v>10</v>
      </c>
      <c r="D6" s="6" t="s">
        <v>0</v>
      </c>
    </row>
    <row r="7" spans="2:4" x14ac:dyDescent="0.3">
      <c r="B7" s="4" t="s">
        <v>3</v>
      </c>
      <c r="C7" s="9">
        <v>10</v>
      </c>
      <c r="D7" s="6" t="s">
        <v>0</v>
      </c>
    </row>
    <row r="8" spans="2:4" x14ac:dyDescent="0.3">
      <c r="B8" s="4" t="s">
        <v>4</v>
      </c>
      <c r="C8" s="7">
        <f>C6*C7</f>
        <v>100</v>
      </c>
      <c r="D8" s="6" t="s">
        <v>12</v>
      </c>
    </row>
    <row r="9" spans="2:4" x14ac:dyDescent="0.3">
      <c r="B9" s="4"/>
      <c r="C9" s="5"/>
      <c r="D9" s="6"/>
    </row>
    <row r="10" spans="2:4" x14ac:dyDescent="0.3">
      <c r="B10" s="4" t="s">
        <v>1</v>
      </c>
      <c r="C10" s="9">
        <v>5000</v>
      </c>
      <c r="D10" s="6" t="s">
        <v>2</v>
      </c>
    </row>
    <row r="11" spans="2:4" x14ac:dyDescent="0.3">
      <c r="B11" s="4" t="s">
        <v>9</v>
      </c>
      <c r="C11" s="5">
        <v>200</v>
      </c>
      <c r="D11" s="6" t="s">
        <v>0</v>
      </c>
    </row>
    <row r="12" spans="2:4" ht="15.6" x14ac:dyDescent="0.35">
      <c r="B12" s="11" t="s">
        <v>17</v>
      </c>
      <c r="C12" s="5">
        <f>C10/((C11/2)/1000)</f>
        <v>50000</v>
      </c>
      <c r="D12" s="6" t="s">
        <v>10</v>
      </c>
    </row>
    <row r="13" spans="2:4" x14ac:dyDescent="0.3">
      <c r="B13" s="4"/>
      <c r="C13" s="5"/>
      <c r="D13" s="6"/>
    </row>
    <row r="14" spans="2:4" x14ac:dyDescent="0.3">
      <c r="B14" s="8" t="s">
        <v>11</v>
      </c>
      <c r="C14" s="10">
        <f>(C12*(C8*C3))/1000000</f>
        <v>20</v>
      </c>
      <c r="D14" s="6" t="s">
        <v>16</v>
      </c>
    </row>
    <row r="17" spans="2:4" x14ac:dyDescent="0.3">
      <c r="B17" s="4" t="s">
        <v>14</v>
      </c>
      <c r="C17" s="9"/>
      <c r="D17" s="6"/>
    </row>
    <row r="18" spans="2:4" x14ac:dyDescent="0.3">
      <c r="B18" s="4" t="s">
        <v>13</v>
      </c>
      <c r="C18" s="5">
        <v>300</v>
      </c>
      <c r="D18" s="6" t="s">
        <v>16</v>
      </c>
    </row>
    <row r="19" spans="2:4" x14ac:dyDescent="0.3">
      <c r="B19" s="4" t="s">
        <v>15</v>
      </c>
      <c r="C19" s="5">
        <f>C18*0.8</f>
        <v>240</v>
      </c>
      <c r="D19" s="6" t="s">
        <v>16</v>
      </c>
    </row>
    <row r="20" spans="2:4" x14ac:dyDescent="0.3">
      <c r="B20" s="4"/>
      <c r="C20" s="5"/>
      <c r="D20" s="6"/>
    </row>
    <row r="21" spans="2:4" x14ac:dyDescent="0.3">
      <c r="B21" s="4"/>
      <c r="C21" s="5"/>
      <c r="D21" s="6"/>
    </row>
    <row r="22" spans="2:4" x14ac:dyDescent="0.3">
      <c r="B22" s="4"/>
      <c r="C22" s="5"/>
      <c r="D22" s="6"/>
    </row>
    <row r="23" spans="2:4" x14ac:dyDescent="0.3">
      <c r="B23" s="4"/>
      <c r="C23" s="5"/>
      <c r="D23" s="6"/>
    </row>
    <row r="24" spans="2:4" x14ac:dyDescent="0.3">
      <c r="B24" s="4"/>
      <c r="C24" s="5"/>
      <c r="D24" s="6"/>
    </row>
  </sheetData>
  <conditionalFormatting sqref="C14">
    <cfRule type="cellIs" dxfId="1" priority="2" operator="greaterThan">
      <formula>$C$19</formula>
    </cfRule>
    <cfRule type="cellIs" dxfId="0" priority="1" operator="lessThanOrEqual">
      <formula>$C$19</formula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Semere</dc:creator>
  <cp:lastModifiedBy>Tom Semere</cp:lastModifiedBy>
  <dcterms:created xsi:type="dcterms:W3CDTF">2021-09-12T12:24:50Z</dcterms:created>
  <dcterms:modified xsi:type="dcterms:W3CDTF">2021-09-14T11:40:59Z</dcterms:modified>
</cp:coreProperties>
</file>