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7"/>
  <workbookPr filterPrivacy="1"/>
  <xr:revisionPtr revIDLastSave="102" documentId="8_{71EA555A-D187-49B8-9CBE-93B31C71EFC1}" xr6:coauthVersionLast="47" xr6:coauthVersionMax="47" xr10:uidLastSave="{9A46ED03-6A21-C940-9839-34D14075F45F}"/>
  <bookViews>
    <workbookView xWindow="-120" yWindow="-120" windowWidth="29040" windowHeight="15840" xr2:uid="{A87F1FE1-DCDA-40C1-941A-4B4464044640}"/>
  </bookViews>
  <sheets>
    <sheet name="Sheet1" sheetId="1" r:id="rId1"/>
    <sheet name="Results" sheetId="2" r:id="rId2"/>
    <sheet name="Table" sheetId="3" r:id="rId3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1" l="1"/>
  <c r="O14" i="1"/>
  <c r="K9" i="1"/>
  <c r="K8" i="1"/>
  <c r="K7" i="1"/>
  <c r="J11" i="1"/>
  <c r="K11" i="1" a="1"/>
  <c r="K11" i="1"/>
  <c r="L11" i="1" a="1"/>
  <c r="L11" i="1"/>
  <c r="J12" i="1"/>
  <c r="J13" i="1"/>
  <c r="K12" i="1" a="1"/>
  <c r="K12" i="1"/>
  <c r="L12" i="1" a="1"/>
  <c r="K13" i="1" a="1"/>
  <c r="K13" i="1"/>
  <c r="L13" i="1" a="1"/>
  <c r="L12" i="1"/>
  <c r="L13" i="1"/>
  <c r="P11" i="1" a="1"/>
  <c r="P11" i="1"/>
  <c r="P12" i="1" a="1"/>
  <c r="P12" i="1"/>
  <c r="O11" i="1" a="1"/>
  <c r="O11" i="1"/>
  <c r="O12" i="1" a="1"/>
  <c r="O12" i="1"/>
  <c r="F4" i="1" a="1"/>
  <c r="F4" i="1"/>
  <c r="F3" i="1" a="1"/>
  <c r="F3" i="1"/>
  <c r="G12" i="1"/>
  <c r="F12" i="1"/>
  <c r="G11" i="1"/>
  <c r="F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<sst xmlns="http://schemas.openxmlformats.org/spreadsheetml/2006/main" count="35" uniqueCount="13">
  <si>
    <t>Code</t>
  </si>
  <si>
    <t>Amount</t>
  </si>
  <si>
    <t>Desc</t>
  </si>
  <si>
    <t>%</t>
  </si>
  <si>
    <t>Dept 1</t>
  </si>
  <si>
    <t>Dept 2</t>
  </si>
  <si>
    <t>% Split</t>
  </si>
  <si>
    <t>Company</t>
  </si>
  <si>
    <t>A</t>
  </si>
  <si>
    <t>B</t>
  </si>
  <si>
    <t>Expected Result</t>
  </si>
  <si>
    <t>123 &amp; 456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</si>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</sst>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$-409]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6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9" fontId="0" fillId="0" borderId="0" xfId="2" applyFont="1"/>
    <xf numFmtId="0" fontId="2" fillId="0" borderId="0" xfId="0" applyFont="1"/>
    <xf numFmtId="0" fontId="0" fillId="2" borderId="0" xfId="0" applyNumberFormat="1" applyFill="1"/>
    <xf numFmtId="164" fontId="0" fillId="0" borderId="0" xfId="1" applyFont="1"/>
    <xf numFmtId="0" fontId="0" fillId="0" borderId="0" xfId="0" applyNumberFormat="1" applyFill="1"/>
    <xf numFmtId="164" fontId="0" fillId="2" borderId="0" xfId="1" applyFont="1" applyFill="1"/>
    <xf numFmtId="0" fontId="4" fillId="0" borderId="0" xfId="0" applyFont="1"/>
    <xf numFmtId="164" fontId="0" fillId="0" borderId="0" xfId="0" applyNumberFormat="1"/>
    <xf numFmtId="9" fontId="2" fillId="0" borderId="0" xfId="1" applyNumberFormat="1" applyFont="1"/>
    <xf numFmtId="164" fontId="0" fillId="3" borderId="0" xfId="0" applyNumberFormat="1" applyFill="1"/>
    <xf numFmtId="165" fontId="0" fillId="0" borderId="0" xfId="0" applyNumberFormat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7" tint="0.79998168889431442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65" formatCode="[$$-409]#,##0.00"/>
    </dxf>
    <dxf>
      <numFmt numFmtId="165" formatCode="[$$-409]#,##0.00"/>
    </dxf>
    <dxf>
      <numFmt numFmtId="164" formatCode="_-&quot;$&quot;* #,##0.00_-;\-&quot;$&quot;* #,##0.00_-;_-&quot;$&quot;* &quot;-&quot;??_-;_-@_-"/>
    </dxf>
    <dxf>
      <numFmt numFmtId="165" formatCode="[$$-409]#,##0.0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971302-6B9A-2C4F-9A5A-173C0AD51A01}" name="Table3" displayName="Table3" ref="I2:J5" totalsRowShown="0">
  <autoFilter ref="I2:J5" xr:uid="{21971302-6B9A-2C4F-9A5A-173C0AD51A01}"/>
  <tableColumns count="2">
    <tableColumn id="1" xr3:uid="{040F79B9-512F-B748-A210-B3C5BDFC12AC}" name="Code"/>
    <tableColumn id="2" xr3:uid="{C1236FA4-0EBF-CE47-87F5-12CA3477A8AC}" name="Compa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35F967-0E24-734D-8BDE-56A750142205}" name="Table4" displayName="Table4" ref="I10:L13" totalsRowShown="0">
  <autoFilter ref="I10:L13" xr:uid="{DD35F967-0E24-734D-8BDE-56A750142205}"/>
  <tableColumns count="4">
    <tableColumn id="1" xr3:uid="{A59098BF-835F-B748-8A14-E85BA262E97A}" name="Code"/>
    <tableColumn id="4" xr3:uid="{78104822-0A4B-554B-8B4C-3FE9F89BD833}" name="Company" dataDxfId="10">
      <calculatedColumnFormula>INDEX(Table3[Company],MATCH(Table4[[#This Row],[Code]],Table3[Code],0),1)</calculatedColumnFormula>
    </tableColumn>
    <tableColumn id="2" xr3:uid="{82303C6F-8A20-3C49-83D8-68A44496D8B2}" name="100%" dataDxfId="9">
      <calculatedColumnFormula array="1">SUMPRODUCT((Table2[Code]=I11)*(Table2[Amount]))</calculatedColumnFormula>
    </tableColumn>
    <tableColumn id="3" xr3:uid="{73719DD6-815F-8E42-83D2-C32F0BA36078}" name="% Split" dataDxfId="8">
      <calculatedColumnFormula array="1">SUMPRODUCT((Table1[Code]=I11)*(Table1[%]))*K11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00B3C1-B16F-8745-998C-BFDD1A10B35E}" name="Table5" displayName="Table5" ref="N10:P12" totalsRowShown="0">
  <autoFilter ref="N10:P12" xr:uid="{9100B3C1-B16F-8745-998C-BFDD1A10B35E}"/>
  <tableColumns count="3">
    <tableColumn id="1" xr3:uid="{F61ADC09-757B-FA46-9EFB-3BF5AA6FD6EA}" name="Company"/>
    <tableColumn id="2" xr3:uid="{12A31765-8347-C04F-A32B-80F712B50DD4}" name="100%" dataDxfId="7">
      <calculatedColumnFormula array="1">SUMPRODUCT((Table4[Company]=Table5[[#This Row],[Company]])*(Table4[100%]))</calculatedColumnFormula>
    </tableColumn>
    <tableColumn id="3" xr3:uid="{792B3006-EF56-6C46-B8A0-6CB64CC3CB80}" name="% Split" dataDxfId="6">
      <calculatedColumnFormula array="1">SUMPRODUCT((Table4[Company]=Table5[[#This Row],[Company]])*(Table4[% Split]))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37AB34-A018-494D-ABD1-858F21024033}" name="Table2" displayName="Table2" ref="A1:B7" totalsRowShown="0" headerRowDxfId="5">
  <autoFilter ref="A1:B7" xr:uid="{1837AB34-A018-494D-ABD1-858F21024033}"/>
  <tableColumns count="2">
    <tableColumn id="1" xr3:uid="{EE8E487F-E7D8-E940-AAF0-862159F853A1}" name="Code" dataDxfId="4"/>
    <tableColumn id="2" xr3:uid="{359F4AA5-74E6-B646-BCAD-DF66C10E1149}" name="Amount" dataDxfId="3" dataCellStyle="Currenc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FF0597-368D-8B4C-9799-4CCA2827FFF1}" name="Table1" displayName="Table1" ref="A2:C5" totalsRowShown="0" headerRowDxfId="2">
  <autoFilter ref="A2:C5" xr:uid="{0BFF0597-368D-8B4C-9799-4CCA2827FFF1}"/>
  <tableColumns count="3">
    <tableColumn id="1" xr3:uid="{CD3A837F-5B32-574C-A670-6A94BC547846}" name="Code" dataDxfId="1"/>
    <tableColumn id="2" xr3:uid="{14D4C3AE-1D4F-4C4C-BB50-E697B6B6AA95}" name="Desc"/>
    <tableColumn id="3" xr3:uid="{1095D220-6511-BC4A-9D6B-EF4C5EFDD854}" name="%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99B6-0D25-4A3B-A3DF-68EF7343A31A}">
  <dimension ref="A2:T16"/>
  <sheetViews>
    <sheetView tabSelected="1" topLeftCell="H1" workbookViewId="0">
      <selection activeCell="T19" sqref="T19"/>
    </sheetView>
  </sheetViews>
  <sheetFormatPr defaultRowHeight="15" x14ac:dyDescent="0.2"/>
  <cols>
    <col min="6" max="7" width="10.625" bestFit="1" customWidth="1"/>
    <col min="8" max="8" width="1.8828125" customWidth="1"/>
    <col min="10" max="10" width="11.296875" bestFit="1" customWidth="1"/>
    <col min="13" max="13" width="1.74609375" customWidth="1"/>
    <col min="14" max="14" width="11.296875" bestFit="1" customWidth="1"/>
    <col min="15" max="15" width="9.01171875" bestFit="1" customWidth="1"/>
    <col min="16" max="16" width="9.14453125" bestFit="1" customWidth="1"/>
    <col min="20" max="20" width="11.43359375" customWidth="1"/>
  </cols>
  <sheetData>
    <row r="2" spans="1:20" x14ac:dyDescent="0.2">
      <c r="A2" s="2" t="s">
        <v>0</v>
      </c>
      <c r="B2" s="2" t="s">
        <v>0</v>
      </c>
      <c r="C2" s="2" t="s">
        <v>0</v>
      </c>
      <c r="D2" s="2"/>
      <c r="E2" s="2" t="s">
        <v>7</v>
      </c>
      <c r="F2" s="2" t="s">
        <v>1</v>
      </c>
      <c r="I2" t="s">
        <v>0</v>
      </c>
      <c r="J2" t="s">
        <v>7</v>
      </c>
    </row>
    <row r="3" spans="1:20" x14ac:dyDescent="0.2">
      <c r="A3" s="3">
        <v>123</v>
      </c>
      <c r="B3" s="3">
        <v>456</v>
      </c>
      <c r="C3" s="3"/>
      <c r="E3" t="s">
        <v>8</v>
      </c>
      <c r="F3" s="4" cm="1">
        <f t="array" ref="F3">SUMPRODUCT((Results!$A$2:$A$7=$A3:$C3)*(Results!$B$2:$B$7))</f>
        <v>1200</v>
      </c>
      <c r="I3">
        <v>123</v>
      </c>
      <c r="J3" t="s">
        <v>8</v>
      </c>
    </row>
    <row r="4" spans="1:20" x14ac:dyDescent="0.2">
      <c r="A4" s="3"/>
      <c r="B4" s="3"/>
      <c r="C4" s="3">
        <v>789</v>
      </c>
      <c r="E4" t="s">
        <v>9</v>
      </c>
      <c r="F4" s="4" cm="1">
        <f t="array" ref="F4">SUMPRODUCT((Results!$A$2:$A$7=$A4:$C4)*(Results!$B$2:$B$7))</f>
        <v>900</v>
      </c>
      <c r="I4">
        <v>456</v>
      </c>
      <c r="J4" t="s">
        <v>8</v>
      </c>
    </row>
    <row r="5" spans="1:20" x14ac:dyDescent="0.2">
      <c r="F5" s="4"/>
      <c r="I5">
        <v>789</v>
      </c>
      <c r="J5" t="s">
        <v>9</v>
      </c>
    </row>
    <row r="6" spans="1:20" x14ac:dyDescent="0.2">
      <c r="F6" s="4"/>
    </row>
    <row r="7" spans="1:20" x14ac:dyDescent="0.2">
      <c r="F7" s="4"/>
      <c r="J7" t="s">
        <v>7</v>
      </c>
      <c r="K7" s="14" t="str">
        <f ca="1">_xlfn.FORMULATEXT(J11)</f>
        <v>=INDEX(Table3[Company],MATCH([@Code],Table3[Code],0),1)</v>
      </c>
      <c r="L7" s="14"/>
      <c r="M7" s="14"/>
      <c r="N7" s="14"/>
      <c r="O7" s="14"/>
      <c r="P7" s="14"/>
      <c r="Q7" s="14"/>
      <c r="R7" s="14"/>
      <c r="S7" s="14"/>
    </row>
    <row r="8" spans="1:20" x14ac:dyDescent="0.2">
      <c r="F8" s="4"/>
      <c r="J8" s="13">
        <v>1</v>
      </c>
      <c r="K8" s="14" t="str">
        <f ca="1">_xlfn.FORMULATEXT(K11)</f>
        <v>=SUMPRODUCT((Table2[Code]=I11)*(Table2[Amount]))</v>
      </c>
      <c r="L8" s="14"/>
      <c r="M8" s="14"/>
      <c r="N8" s="14"/>
      <c r="O8" s="14"/>
      <c r="P8" s="14"/>
    </row>
    <row r="9" spans="1:20" x14ac:dyDescent="0.2">
      <c r="E9" s="7" t="s">
        <v>10</v>
      </c>
      <c r="F9" s="4"/>
      <c r="J9" t="s">
        <v>6</v>
      </c>
      <c r="K9" s="14" t="str">
        <f ca="1">_xlfn.FORMULATEXT(L11)</f>
        <v>=SUMPRODUCT((Table1[Code]=I11)*(Table1[%]))*K11</v>
      </c>
      <c r="L9" s="14"/>
      <c r="M9" s="14"/>
      <c r="N9" s="14"/>
      <c r="O9" s="14"/>
      <c r="P9" s="14"/>
    </row>
    <row r="10" spans="1:20" x14ac:dyDescent="0.2">
      <c r="E10" s="2" t="s">
        <v>0</v>
      </c>
      <c r="F10" s="9">
        <v>1</v>
      </c>
      <c r="G10" s="2" t="s">
        <v>6</v>
      </c>
      <c r="I10" s="2" t="s">
        <v>0</v>
      </c>
      <c r="J10" s="2" t="s">
        <v>7</v>
      </c>
      <c r="K10" s="9" t="s">
        <v>12</v>
      </c>
      <c r="L10" s="2" t="s">
        <v>6</v>
      </c>
      <c r="N10" s="2" t="s">
        <v>7</v>
      </c>
      <c r="O10" s="9" t="s">
        <v>12</v>
      </c>
      <c r="P10" s="2" t="s">
        <v>6</v>
      </c>
    </row>
    <row r="11" spans="1:20" x14ac:dyDescent="0.2">
      <c r="E11" t="s">
        <v>11</v>
      </c>
      <c r="F11" s="8">
        <f>Results!B2+Results!B3+Results!B5+Results!B6</f>
        <v>1200</v>
      </c>
      <c r="G11" s="10">
        <f>(Results!B2+Results!B5)*Table!C3+(Results!B3+Results!B6)*Table!C4</f>
        <v>1100</v>
      </c>
      <c r="H11" s="1"/>
      <c r="I11">
        <v>123</v>
      </c>
      <c r="J11" t="str">
        <f>INDEX(Table3[Company],MATCH(Table4[[#This Row],[Code]],Table3[Code],0),1)</f>
        <v>A</v>
      </c>
      <c r="K11" s="11" cm="1">
        <f t="array" ref="K11">SUMPRODUCT((Table2[Code]=I11)*(Table2[Amount]))</f>
        <v>500</v>
      </c>
      <c r="L11" s="8" cm="1">
        <f t="array" ref="L11">SUMPRODUCT((Table1[Code]=I11)*(Table1[%]))*K11</f>
        <v>400</v>
      </c>
      <c r="N11" t="s">
        <v>8</v>
      </c>
      <c r="O11" s="11" cm="1">
        <f t="array" ref="O11">SUMPRODUCT((Table4[Company]=Table5[[#This Row],[Company]])*(Table4[100%]))</f>
        <v>1200</v>
      </c>
      <c r="P11" s="11" cm="1">
        <f t="array" ref="P11">SUMPRODUCT((Table4[Company]=Table5[[#This Row],[Company]])*(Table4[% Split]))</f>
        <v>1100</v>
      </c>
    </row>
    <row r="12" spans="1:20" x14ac:dyDescent="0.2">
      <c r="E12">
        <v>789</v>
      </c>
      <c r="F12" s="8">
        <f>Results!B4+Results!B7</f>
        <v>900</v>
      </c>
      <c r="G12" s="10">
        <f>(Results!B4+Results!B7)*Table!C4</f>
        <v>900</v>
      </c>
      <c r="I12">
        <v>456</v>
      </c>
      <c r="J12" t="str">
        <f>INDEX(Table3[Company],MATCH(Table4[[#This Row],[Code]],Table3[Code],0),1)</f>
        <v>A</v>
      </c>
      <c r="K12" s="11" cm="1">
        <f t="array" ref="K12">SUMPRODUCT((Table2[Code]=I12)*(Table2[Amount]))</f>
        <v>700</v>
      </c>
      <c r="L12" s="8" cm="1">
        <f t="array" ref="L12">SUMPRODUCT((Table1[Code]=I12)*(Table1[%]))*K12</f>
        <v>700</v>
      </c>
      <c r="N12" t="s">
        <v>9</v>
      </c>
      <c r="O12" s="11" cm="1">
        <f t="array" ref="O12">SUMPRODUCT((Table4[Company]=Table5[[#This Row],[Company]])*(Table4[100%]))</f>
        <v>900</v>
      </c>
      <c r="P12" s="11" cm="1">
        <f t="array" ref="P12">SUMPRODUCT((Table4[Company]=Table5[[#This Row],[Company]])*(Table4[% Split]))</f>
        <v>900</v>
      </c>
    </row>
    <row r="13" spans="1:20" x14ac:dyDescent="0.2">
      <c r="I13">
        <v>789</v>
      </c>
      <c r="J13" t="str">
        <f>INDEX(Table3[Company],MATCH(Table4[[#This Row],[Code]],Table3[Code],0),1)</f>
        <v>B</v>
      </c>
      <c r="K13" s="11" cm="1">
        <f t="array" ref="K13">SUMPRODUCT((Table2[Code]=I13)*(Table2[Amount]))</f>
        <v>900</v>
      </c>
      <c r="L13" s="8" cm="1">
        <f t="array" ref="L13">SUMPRODUCT((Table1[Code]=I13)*(Table1[%]))*K13</f>
        <v>900</v>
      </c>
    </row>
    <row r="14" spans="1:20" x14ac:dyDescent="0.2">
      <c r="N14" s="13">
        <v>1</v>
      </c>
      <c r="O14" s="14" t="str">
        <f ca="1">_xlfn.FORMULATEXT(O11)</f>
        <v>=SUMPRODUCT((Table4[Company]=[@Company])*(Table4[100%]))</v>
      </c>
      <c r="P14" s="14"/>
      <c r="Q14" s="14"/>
      <c r="R14" s="14"/>
      <c r="S14" s="14"/>
      <c r="T14" s="14"/>
    </row>
    <row r="15" spans="1:20" x14ac:dyDescent="0.2">
      <c r="N15" s="12" t="s">
        <v>6</v>
      </c>
      <c r="O15" s="14" t="str">
        <f ca="1">_xlfn.FORMULATEXT(P11)</f>
        <v>=SUMPRODUCT((Table4[Company]=[@Company])*(Table4[% Split]))</v>
      </c>
      <c r="P15" s="14"/>
      <c r="Q15" s="14"/>
      <c r="R15" s="14"/>
      <c r="S15" s="14"/>
      <c r="T15" s="14"/>
    </row>
    <row r="16" spans="1:20" x14ac:dyDescent="0.2">
      <c r="O16" s="14"/>
      <c r="P16" s="14"/>
      <c r="Q16" s="14"/>
      <c r="R16" s="14"/>
      <c r="S16" s="14"/>
      <c r="T16" s="14"/>
    </row>
  </sheetData>
  <mergeCells count="6">
    <mergeCell ref="K7:S7"/>
    <mergeCell ref="K8:P8"/>
    <mergeCell ref="K9:P9"/>
    <mergeCell ref="O14:T14"/>
    <mergeCell ref="O15:T15"/>
    <mergeCell ref="O16:T16"/>
  </mergeCells>
  <phoneticPr fontId="5" alignment="center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0D03-98D0-4B7F-B725-31B28748A12E}">
  <dimension ref="A1:E9"/>
  <sheetViews>
    <sheetView workbookViewId="0">
      <selection sqref="A1:B7"/>
    </sheetView>
  </sheetViews>
  <sheetFormatPr defaultRowHeight="15" x14ac:dyDescent="0.2"/>
  <cols>
    <col min="2" max="2" width="9.81640625" bestFit="1" customWidth="1"/>
  </cols>
  <sheetData>
    <row r="1" spans="1:5" x14ac:dyDescent="0.2">
      <c r="A1" s="2" t="s">
        <v>0</v>
      </c>
      <c r="B1" s="2" t="s">
        <v>1</v>
      </c>
    </row>
    <row r="2" spans="1:5" x14ac:dyDescent="0.2">
      <c r="A2" s="5">
        <v>123</v>
      </c>
      <c r="B2" s="6">
        <v>100</v>
      </c>
      <c r="D2" s="8"/>
      <c r="E2" s="8"/>
    </row>
    <row r="3" spans="1:5" x14ac:dyDescent="0.2">
      <c r="A3" s="5">
        <v>456</v>
      </c>
      <c r="B3" s="6">
        <v>200</v>
      </c>
      <c r="D3" s="8"/>
    </row>
    <row r="4" spans="1:5" x14ac:dyDescent="0.2">
      <c r="A4" s="5">
        <v>789</v>
      </c>
      <c r="B4" s="4">
        <v>300</v>
      </c>
    </row>
    <row r="5" spans="1:5" x14ac:dyDescent="0.2">
      <c r="A5" s="5">
        <v>123</v>
      </c>
      <c r="B5" s="6">
        <v>400</v>
      </c>
    </row>
    <row r="6" spans="1:5" x14ac:dyDescent="0.2">
      <c r="A6" s="5">
        <v>456</v>
      </c>
      <c r="B6" s="6">
        <v>500</v>
      </c>
    </row>
    <row r="7" spans="1:5" x14ac:dyDescent="0.2">
      <c r="A7" s="5">
        <v>789</v>
      </c>
      <c r="B7" s="4">
        <v>600</v>
      </c>
    </row>
    <row r="8" spans="1:5" x14ac:dyDescent="0.2">
      <c r="B8" s="4"/>
    </row>
    <row r="9" spans="1:5" x14ac:dyDescent="0.2">
      <c r="B9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FADD-4028-4507-91EB-50B5213DBA5E}">
  <dimension ref="A2:D5"/>
  <sheetViews>
    <sheetView topLeftCell="A2" workbookViewId="0">
      <selection activeCell="H4" sqref="H4"/>
    </sheetView>
  </sheetViews>
  <sheetFormatPr defaultRowHeight="15" x14ac:dyDescent="0.2"/>
  <sheetData>
    <row r="2" spans="1:4" x14ac:dyDescent="0.2">
      <c r="A2" s="2" t="s">
        <v>0</v>
      </c>
      <c r="B2" s="2" t="s">
        <v>2</v>
      </c>
      <c r="C2" s="2" t="s">
        <v>3</v>
      </c>
    </row>
    <row r="3" spans="1:4" x14ac:dyDescent="0.2">
      <c r="A3" s="3">
        <v>123</v>
      </c>
      <c r="B3" t="s">
        <v>4</v>
      </c>
      <c r="C3" s="1">
        <v>0.8</v>
      </c>
      <c r="D3" s="1"/>
    </row>
    <row r="4" spans="1:4" x14ac:dyDescent="0.2">
      <c r="A4" s="3">
        <v>456</v>
      </c>
      <c r="B4" t="s">
        <v>5</v>
      </c>
      <c r="C4" s="1">
        <v>1</v>
      </c>
      <c r="D4" s="1"/>
    </row>
    <row r="5" spans="1:4" x14ac:dyDescent="0.2">
      <c r="A5" s="3">
        <v>789</v>
      </c>
      <c r="C5" s="1">
        <v>1</v>
      </c>
      <c r="D5" s="1"/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97160e56-eb00-44fe-b31d-0d6d351c636d}" enabled="0" method="" siteId="{97160e56-eb00-44fe-b31d-0d6d351c63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Results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2024-07-16T02:23:33Z</dcterms:created>
  <dcterms:modified xsi:type="dcterms:W3CDTF">2024-07-16T02:23:41Z</dcterms:modified>
</cp:coreProperties>
</file>