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Sheet2" sheetId="1" r:id="rId1"/>
  </sheets>
  <calcPr calcId="145621"/>
</workbook>
</file>

<file path=xl/calcChain.xml><?xml version="1.0" encoding="utf-8"?>
<calcChain xmlns="http://schemas.openxmlformats.org/spreadsheetml/2006/main">
  <c r="M6" i="1" l="1"/>
  <c r="M7" i="1"/>
  <c r="M8" i="1"/>
  <c r="M9" i="1"/>
  <c r="M10" i="1"/>
  <c r="M11" i="1"/>
  <c r="M12" i="1"/>
  <c r="M13" i="1"/>
  <c r="M5" i="1"/>
  <c r="M16" i="1" l="1"/>
  <c r="G15" i="1"/>
  <c r="G14" i="1"/>
  <c r="G16" i="1" l="1"/>
  <c r="E5" i="1"/>
  <c r="G5" i="1"/>
  <c r="C6" i="1"/>
  <c r="E6" i="1" s="1"/>
  <c r="G6" i="1"/>
  <c r="C7" i="1"/>
  <c r="E7" i="1"/>
  <c r="G7" i="1"/>
  <c r="C8" i="1"/>
  <c r="E8" i="1" s="1"/>
  <c r="G8" i="1"/>
  <c r="C9" i="1"/>
  <c r="E9" i="1" s="1"/>
  <c r="G9" i="1"/>
  <c r="C10" i="1"/>
  <c r="E10" i="1" s="1"/>
  <c r="G10" i="1"/>
  <c r="C11" i="1"/>
  <c r="E11" i="1" s="1"/>
  <c r="G11" i="1"/>
  <c r="C12" i="1"/>
  <c r="E12" i="1" s="1"/>
  <c r="G12" i="1"/>
  <c r="C13" i="1"/>
  <c r="E13" i="1"/>
  <c r="G13" i="1"/>
</calcChain>
</file>

<file path=xl/sharedStrings.xml><?xml version="1.0" encoding="utf-8"?>
<sst xmlns="http://schemas.openxmlformats.org/spreadsheetml/2006/main" count="38" uniqueCount="24">
  <si>
    <r>
      <t>kN/m</t>
    </r>
    <r>
      <rPr>
        <vertAlign val="superscript"/>
        <sz val="11"/>
        <color theme="1"/>
        <rFont val="Calibri"/>
        <family val="2"/>
        <scheme val="minor"/>
      </rPr>
      <t>2</t>
    </r>
  </si>
  <si>
    <t>=</t>
  </si>
  <si>
    <t>Silty CLAY</t>
  </si>
  <si>
    <t>Sandy Silt</t>
  </si>
  <si>
    <t>Silty SAND</t>
  </si>
  <si>
    <r>
      <t xml:space="preserve">f </t>
    </r>
    <r>
      <rPr>
        <sz val="11"/>
        <color theme="1"/>
        <rFont val="Arial"/>
        <family val="2"/>
      </rPr>
      <t>(Deg)</t>
    </r>
  </si>
  <si>
    <r>
      <t>C (kN/m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</si>
  <si>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(kN/m</t>
    </r>
    <r>
      <rPr>
        <vertAlign val="superscript"/>
        <sz val="1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</si>
  <si>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(m)</t>
  </si>
  <si>
    <t>(m) below EGL</t>
  </si>
  <si>
    <t xml:space="preserve">    Soil parameters</t>
  </si>
  <si>
    <r>
      <rPr>
        <sz val="11"/>
        <color theme="1"/>
        <rFont val="Symbol"/>
        <family val="1"/>
        <charset val="2"/>
      </rPr>
      <t>g</t>
    </r>
    <r>
      <rPr>
        <vertAlign val="subscript"/>
        <sz val="11"/>
        <color theme="1"/>
        <rFont val="Calibri"/>
        <family val="2"/>
        <scheme val="minor"/>
      </rPr>
      <t>sub</t>
    </r>
  </si>
  <si>
    <r>
      <rPr>
        <sz val="11"/>
        <color theme="1"/>
        <rFont val="Symbol"/>
        <family val="1"/>
        <charset val="2"/>
      </rPr>
      <t>g</t>
    </r>
    <r>
      <rPr>
        <vertAlign val="subscript"/>
        <sz val="11"/>
        <color theme="1"/>
        <rFont val="Calibri"/>
        <family val="2"/>
        <scheme val="minor"/>
      </rPr>
      <t>sat</t>
    </r>
  </si>
  <si>
    <t>Thickness</t>
  </si>
  <si>
    <t>To</t>
  </si>
  <si>
    <t>From</t>
  </si>
  <si>
    <t>Soil Description</t>
  </si>
  <si>
    <t>Design soil parameters</t>
  </si>
  <si>
    <t>m</t>
  </si>
  <si>
    <t>Water table depth considered for design</t>
  </si>
  <si>
    <t>below water table</t>
  </si>
  <si>
    <t>above water table</t>
  </si>
  <si>
    <t xml:space="preserve">Over burden Pressure at </t>
  </si>
  <si>
    <t>= density x thickness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</si>
</sst>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\ &quot;D&quot;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Symbol"/>
      <family val="1"/>
      <charset val="2"/>
    </font>
    <font>
      <sz val="11"/>
      <color theme="1"/>
      <name val="Arial"/>
      <family val="2"/>
    </font>
    <font>
      <vertAlign val="superscript"/>
      <sz val="1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quotePrefix="1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quotePrefix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3" borderId="0" xfId="0" applyFill="1"/>
    <xf numFmtId="49" fontId="12" fillId="0" borderId="0" xfId="0" quotePrefix="1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</xdr:row>
      <xdr:rowOff>95250</xdr:rowOff>
    </xdr:from>
    <xdr:to>
      <xdr:col>10</xdr:col>
      <xdr:colOff>190500</xdr:colOff>
      <xdr:row>6</xdr:row>
      <xdr:rowOff>95250</xdr:rowOff>
    </xdr:to>
    <xdr:cxnSp macro="">
      <xdr:nvCxnSpPr>
        <xdr:cNvPr id="3" name="Straight Connector 2"/>
        <xdr:cNvCxnSpPr/>
      </xdr:nvCxnSpPr>
      <xdr:spPr>
        <a:xfrm>
          <a:off x="28575" y="2114550"/>
          <a:ext cx="69342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581024</xdr:colOff>
      <xdr:row>5</xdr:row>
      <xdr:rowOff>47625</xdr:rowOff>
    </xdr:from>
    <xdr:to>
      <xdr:col>10</xdr:col>
      <xdr:colOff>514349</xdr:colOff>
      <xdr:row>6</xdr:row>
      <xdr:rowOff>152400</xdr:rowOff>
    </xdr:to>
    <xdr:sp macro="" textlink="">
      <xdr:nvSpPr>
        <xdr:cNvPr id="4" name="TextBox 3"/>
        <xdr:cNvSpPr txBox="1"/>
      </xdr:nvSpPr>
      <xdr:spPr>
        <a:xfrm>
          <a:off x="6134099" y="1876425"/>
          <a:ext cx="115252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water table 9.5 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E1" sqref="E1"/>
    </sheetView>
  </sheetViews>
  <sheetFormatPr defaultRowHeight="15" x14ac:dyDescent="0.25"/>
  <cols>
    <col min="2" max="2" width="3" customWidth="1"/>
    <col min="3" max="4" width="6.7109375" customWidth="1"/>
    <col min="5" max="5" width="8.42578125" customWidth="1"/>
    <col min="6" max="7" width="15.7109375" customWidth="1"/>
  </cols>
  <sheetData>
    <row r="1" spans="1:13" ht="47.25" customHeight="1" x14ac:dyDescent="0.25">
      <c r="A1" s="39" t="s">
        <v>19</v>
      </c>
      <c r="B1" s="39"/>
      <c r="C1" s="39"/>
      <c r="D1" s="1" t="s">
        <v>1</v>
      </c>
      <c r="E1" s="31">
        <v>9.5</v>
      </c>
      <c r="F1" s="2" t="s">
        <v>18</v>
      </c>
      <c r="G1" s="2"/>
      <c r="H1" s="2"/>
      <c r="I1" s="2"/>
      <c r="J1" s="2"/>
      <c r="K1" s="2"/>
      <c r="L1" s="2"/>
    </row>
    <row r="2" spans="1:13" s="23" customFormat="1" x14ac:dyDescent="0.25">
      <c r="A2" s="21" t="s">
        <v>17</v>
      </c>
      <c r="B2" s="20"/>
      <c r="C2" s="20"/>
      <c r="D2" s="20"/>
      <c r="E2" s="20"/>
      <c r="F2" s="22" t="s">
        <v>21</v>
      </c>
      <c r="G2" s="22" t="s">
        <v>20</v>
      </c>
      <c r="H2" s="20"/>
      <c r="I2" s="20"/>
      <c r="J2" s="20"/>
      <c r="K2" s="20"/>
      <c r="L2" s="20"/>
    </row>
    <row r="3" spans="1:13" ht="25.5" customHeight="1" x14ac:dyDescent="0.25">
      <c r="A3" s="40" t="s">
        <v>16</v>
      </c>
      <c r="B3" s="41"/>
      <c r="C3" s="19" t="s">
        <v>15</v>
      </c>
      <c r="D3" s="18" t="s">
        <v>14</v>
      </c>
      <c r="E3" s="18" t="s">
        <v>13</v>
      </c>
      <c r="F3" s="17" t="s">
        <v>12</v>
      </c>
      <c r="G3" s="16" t="s">
        <v>11</v>
      </c>
      <c r="H3" s="35" t="s">
        <v>10</v>
      </c>
      <c r="I3" s="36"/>
      <c r="J3" s="44"/>
      <c r="K3" s="33"/>
      <c r="L3" s="33"/>
    </row>
    <row r="4" spans="1:13" ht="38.25" x14ac:dyDescent="0.25">
      <c r="A4" s="42"/>
      <c r="B4" s="43"/>
      <c r="C4" s="15" t="s">
        <v>9</v>
      </c>
      <c r="D4" s="14" t="s">
        <v>9</v>
      </c>
      <c r="E4" s="14" t="s">
        <v>8</v>
      </c>
      <c r="F4" s="13" t="s">
        <v>7</v>
      </c>
      <c r="G4" s="12" t="s">
        <v>7</v>
      </c>
      <c r="H4" s="11" t="s">
        <v>6</v>
      </c>
      <c r="I4" s="10" t="s">
        <v>5</v>
      </c>
      <c r="J4" s="9"/>
      <c r="K4" s="2"/>
      <c r="L4" s="8"/>
    </row>
    <row r="5" spans="1:13" x14ac:dyDescent="0.25">
      <c r="A5" s="37" t="s">
        <v>2</v>
      </c>
      <c r="B5" s="37"/>
      <c r="C5" s="6">
        <v>0</v>
      </c>
      <c r="D5" s="5">
        <v>3</v>
      </c>
      <c r="E5" s="5">
        <f t="shared" ref="E5:E13" si="0">D5-C5</f>
        <v>3</v>
      </c>
      <c r="F5" s="4">
        <v>18</v>
      </c>
      <c r="G5" s="4">
        <f t="shared" ref="G5:G13" si="1">F5-9.81</f>
        <v>8.19</v>
      </c>
      <c r="H5" s="4">
        <v>90</v>
      </c>
      <c r="I5" s="4"/>
      <c r="J5" s="3"/>
      <c r="K5" s="7"/>
      <c r="L5" s="7"/>
      <c r="M5" s="45">
        <f>MAX(0, MIN($C$14 - C5, E5)) * F5</f>
        <v>54</v>
      </c>
    </row>
    <row r="6" spans="1:13" x14ac:dyDescent="0.25">
      <c r="A6" s="37" t="s">
        <v>2</v>
      </c>
      <c r="B6" s="37"/>
      <c r="C6" s="6">
        <f t="shared" ref="C6:C13" si="2">D5</f>
        <v>3</v>
      </c>
      <c r="D6" s="5">
        <v>7.5</v>
      </c>
      <c r="E6" s="5">
        <f t="shared" si="0"/>
        <v>4.5</v>
      </c>
      <c r="F6" s="4">
        <v>18</v>
      </c>
      <c r="G6" s="4">
        <f t="shared" si="1"/>
        <v>8.19</v>
      </c>
      <c r="H6" s="4">
        <v>140</v>
      </c>
      <c r="I6" s="4"/>
      <c r="J6" s="3"/>
      <c r="K6" s="3"/>
      <c r="L6" s="3"/>
      <c r="M6" s="45">
        <f t="shared" ref="M6:M13" si="3">MAX(0, MIN($C$14 - C6, E6)) * F6</f>
        <v>81</v>
      </c>
    </row>
    <row r="7" spans="1:13" x14ac:dyDescent="0.25">
      <c r="A7" s="37" t="s">
        <v>2</v>
      </c>
      <c r="B7" s="37"/>
      <c r="C7" s="6">
        <f t="shared" si="2"/>
        <v>7.5</v>
      </c>
      <c r="D7" s="5">
        <v>11.5</v>
      </c>
      <c r="E7" s="5">
        <f t="shared" si="0"/>
        <v>4</v>
      </c>
      <c r="F7" s="4">
        <v>18</v>
      </c>
      <c r="G7" s="4">
        <f t="shared" si="1"/>
        <v>8.19</v>
      </c>
      <c r="H7" s="4">
        <v>230</v>
      </c>
      <c r="I7" s="4"/>
      <c r="J7" s="3"/>
      <c r="K7" s="3"/>
      <c r="L7" s="3"/>
      <c r="M7" s="45">
        <f t="shared" si="3"/>
        <v>72</v>
      </c>
    </row>
    <row r="8" spans="1:13" x14ac:dyDescent="0.25">
      <c r="A8" s="37" t="s">
        <v>2</v>
      </c>
      <c r="B8" s="37"/>
      <c r="C8" s="6">
        <f t="shared" si="2"/>
        <v>11.5</v>
      </c>
      <c r="D8" s="5">
        <v>15</v>
      </c>
      <c r="E8" s="5">
        <f t="shared" si="0"/>
        <v>3.5</v>
      </c>
      <c r="F8" s="4">
        <v>19</v>
      </c>
      <c r="G8" s="4">
        <f t="shared" si="1"/>
        <v>9.19</v>
      </c>
      <c r="H8" s="4">
        <v>315</v>
      </c>
      <c r="I8" s="4"/>
      <c r="J8" s="3"/>
      <c r="K8" s="3"/>
      <c r="L8" s="3"/>
      <c r="M8" s="45">
        <f t="shared" si="3"/>
        <v>66.5</v>
      </c>
    </row>
    <row r="9" spans="1:13" x14ac:dyDescent="0.25">
      <c r="A9" s="37" t="s">
        <v>2</v>
      </c>
      <c r="B9" s="37"/>
      <c r="C9" s="6">
        <f t="shared" si="2"/>
        <v>15</v>
      </c>
      <c r="D9" s="5">
        <v>27</v>
      </c>
      <c r="E9" s="5">
        <f t="shared" si="0"/>
        <v>12</v>
      </c>
      <c r="F9" s="4">
        <v>19</v>
      </c>
      <c r="G9" s="4">
        <f t="shared" si="1"/>
        <v>9.19</v>
      </c>
      <c r="H9" s="4">
        <v>400</v>
      </c>
      <c r="I9" s="4"/>
      <c r="J9" s="3"/>
      <c r="K9" s="3"/>
      <c r="L9" s="3"/>
      <c r="M9" s="45">
        <f t="shared" si="3"/>
        <v>79.799999999999983</v>
      </c>
    </row>
    <row r="10" spans="1:13" x14ac:dyDescent="0.25">
      <c r="A10" s="37" t="s">
        <v>4</v>
      </c>
      <c r="B10" s="37"/>
      <c r="C10" s="6">
        <f t="shared" si="2"/>
        <v>27</v>
      </c>
      <c r="D10" s="5">
        <v>29.5</v>
      </c>
      <c r="E10" s="5">
        <f t="shared" si="0"/>
        <v>2.5</v>
      </c>
      <c r="F10" s="4">
        <v>20</v>
      </c>
      <c r="G10" s="4">
        <f t="shared" si="1"/>
        <v>10.19</v>
      </c>
      <c r="H10" s="4"/>
      <c r="I10" s="4">
        <v>32</v>
      </c>
      <c r="J10" s="3"/>
      <c r="K10" s="3"/>
      <c r="L10" s="3"/>
      <c r="M10" s="45">
        <f t="shared" si="3"/>
        <v>0</v>
      </c>
    </row>
    <row r="11" spans="1:13" x14ac:dyDescent="0.25">
      <c r="A11" s="37" t="s">
        <v>2</v>
      </c>
      <c r="B11" s="37"/>
      <c r="C11" s="6">
        <f t="shared" si="2"/>
        <v>29.5</v>
      </c>
      <c r="D11" s="5">
        <v>33</v>
      </c>
      <c r="E11" s="5">
        <f t="shared" si="0"/>
        <v>3.5</v>
      </c>
      <c r="F11" s="4">
        <v>20</v>
      </c>
      <c r="G11" s="4">
        <f t="shared" si="1"/>
        <v>10.19</v>
      </c>
      <c r="H11" s="4">
        <v>400</v>
      </c>
      <c r="I11" s="4"/>
      <c r="J11" s="3"/>
      <c r="K11" s="3"/>
      <c r="L11" s="3"/>
      <c r="M11" s="45">
        <f t="shared" si="3"/>
        <v>0</v>
      </c>
    </row>
    <row r="12" spans="1:13" x14ac:dyDescent="0.25">
      <c r="A12" s="37" t="s">
        <v>3</v>
      </c>
      <c r="B12" s="37"/>
      <c r="C12" s="6">
        <f t="shared" si="2"/>
        <v>33</v>
      </c>
      <c r="D12" s="5">
        <v>34.5</v>
      </c>
      <c r="E12" s="5">
        <f t="shared" si="0"/>
        <v>1.5</v>
      </c>
      <c r="F12" s="4">
        <v>20</v>
      </c>
      <c r="G12" s="4">
        <f t="shared" si="1"/>
        <v>10.19</v>
      </c>
      <c r="H12" s="4"/>
      <c r="I12" s="4">
        <v>33</v>
      </c>
      <c r="J12" s="3"/>
      <c r="K12" s="3"/>
      <c r="L12" s="3"/>
      <c r="M12" s="45">
        <f t="shared" si="3"/>
        <v>0</v>
      </c>
    </row>
    <row r="13" spans="1:13" x14ac:dyDescent="0.25">
      <c r="A13" s="37" t="s">
        <v>2</v>
      </c>
      <c r="B13" s="37"/>
      <c r="C13" s="6">
        <f t="shared" si="2"/>
        <v>34.5</v>
      </c>
      <c r="D13" s="5">
        <v>40</v>
      </c>
      <c r="E13" s="5">
        <f t="shared" si="0"/>
        <v>5.5</v>
      </c>
      <c r="F13" s="4">
        <v>20</v>
      </c>
      <c r="G13" s="4">
        <f t="shared" si="1"/>
        <v>10.19</v>
      </c>
      <c r="H13" s="4">
        <v>400</v>
      </c>
      <c r="I13" s="4"/>
      <c r="J13" s="3"/>
      <c r="K13" s="3"/>
      <c r="L13" s="3"/>
      <c r="M13" s="45">
        <f t="shared" si="3"/>
        <v>0</v>
      </c>
    </row>
    <row r="14" spans="1:13" s="23" customFormat="1" ht="37.5" customHeight="1" x14ac:dyDescent="0.25">
      <c r="A14" s="38" t="s">
        <v>22</v>
      </c>
      <c r="B14" s="38"/>
      <c r="C14" s="25">
        <v>19.2</v>
      </c>
      <c r="D14" s="26" t="s">
        <v>18</v>
      </c>
      <c r="E14" s="46" t="s">
        <v>23</v>
      </c>
      <c r="F14" s="27" t="s">
        <v>1</v>
      </c>
      <c r="G14" s="32">
        <f>E5*F5+E6*F6+(E1-(E5+E6))*F7</f>
        <v>171</v>
      </c>
      <c r="H14" s="22" t="s">
        <v>21</v>
      </c>
      <c r="I14" s="28"/>
    </row>
    <row r="15" spans="1:13" ht="38.25" x14ac:dyDescent="0.25">
      <c r="F15" s="24" t="s">
        <v>1</v>
      </c>
      <c r="G15" s="34">
        <f>(E5+E6+E7-E1)*G7+E8*G8+(C14-(E5+E6+E7+E8))*G9</f>
        <v>87.143000000000001</v>
      </c>
      <c r="H15" s="22" t="s">
        <v>20</v>
      </c>
    </row>
    <row r="16" spans="1:13" ht="17.25" x14ac:dyDescent="0.25">
      <c r="F16" s="22" t="s">
        <v>1</v>
      </c>
      <c r="G16" s="29">
        <f>G14+G15</f>
        <v>258.14300000000003</v>
      </c>
      <c r="H16" s="30" t="s">
        <v>0</v>
      </c>
      <c r="M16" s="45">
        <f>SUM(M5:M13) - MAX(0, (C14 - E1)) * 9.81</f>
        <v>258.14299999999997</v>
      </c>
    </row>
  </sheetData>
  <mergeCells count="13">
    <mergeCell ref="A14:B14"/>
    <mergeCell ref="A1:C1"/>
    <mergeCell ref="A7:B7"/>
    <mergeCell ref="A8:B8"/>
    <mergeCell ref="A9:B9"/>
    <mergeCell ref="A10:B10"/>
    <mergeCell ref="A3:B4"/>
    <mergeCell ref="H3:I3"/>
    <mergeCell ref="A5:B5"/>
    <mergeCell ref="A6:B6"/>
    <mergeCell ref="A13:B13"/>
    <mergeCell ref="A11:B11"/>
    <mergeCell ref="A12:B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LNTIEL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ssp</dc:creator>
  <cp:lastModifiedBy>Geoff</cp:lastModifiedBy>
  <dcterms:created xsi:type="dcterms:W3CDTF">2018-11-23T04:53:31Z</dcterms:created>
  <dcterms:modified xsi:type="dcterms:W3CDTF">2018-11-26T14:56:56Z</dcterms:modified>
</cp:coreProperties>
</file>